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02 INFORMACION PRESUPUESTARIA\"/>
    </mc:Choice>
  </mc:AlternateContent>
  <xr:revisionPtr revIDLastSave="0" documentId="13_ncr:1_{541116E4-5E26-4AA7-B374-9524BE260C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4" l="1"/>
  <c r="C38" i="4" s="1"/>
  <c r="G13" i="4"/>
  <c r="G12" i="4"/>
  <c r="G11" i="4"/>
  <c r="G10" i="4"/>
  <c r="G9" i="4"/>
  <c r="G8" i="4"/>
  <c r="G7" i="4"/>
  <c r="G6" i="4"/>
  <c r="G5" i="4"/>
  <c r="G4" i="4"/>
  <c r="D33" i="4"/>
  <c r="D32" i="4"/>
  <c r="D31" i="4"/>
  <c r="D30" i="4"/>
  <c r="D27" i="4"/>
  <c r="D26" i="4"/>
  <c r="D25" i="4"/>
  <c r="D24" i="4"/>
  <c r="D23" i="4"/>
  <c r="D22" i="4"/>
  <c r="D21" i="4"/>
  <c r="D20" i="4"/>
  <c r="D13" i="4"/>
  <c r="D12" i="4"/>
  <c r="D11" i="4"/>
  <c r="D10" i="4"/>
  <c r="D9" i="4"/>
  <c r="D8" i="4"/>
  <c r="D7" i="4"/>
  <c r="D6" i="4"/>
  <c r="D5" i="4"/>
  <c r="G19" i="4"/>
  <c r="F19" i="4"/>
  <c r="E19" i="4"/>
  <c r="D19" i="4"/>
  <c r="C19" i="4"/>
  <c r="B19" i="4"/>
  <c r="F29" i="4"/>
  <c r="F38" i="4" s="1"/>
  <c r="E29" i="4"/>
  <c r="E38" i="4" s="1"/>
  <c r="C29" i="4"/>
  <c r="B29" i="4"/>
  <c r="B38" i="4" s="1"/>
  <c r="G35" i="4"/>
  <c r="F35" i="4"/>
  <c r="E35" i="4"/>
  <c r="B35" i="4"/>
  <c r="G36" i="4"/>
  <c r="G33" i="4"/>
  <c r="G32" i="4"/>
  <c r="G31" i="4"/>
  <c r="G30" i="4"/>
  <c r="G27" i="4"/>
  <c r="G26" i="4"/>
  <c r="G25" i="4"/>
  <c r="G24" i="4"/>
  <c r="G23" i="4"/>
  <c r="G22" i="4"/>
  <c r="G21" i="4"/>
  <c r="G20" i="4"/>
  <c r="D4" i="4"/>
  <c r="D36" i="4" l="1"/>
  <c r="D35" i="4" s="1"/>
  <c r="D29" i="4"/>
  <c r="G29" i="4"/>
  <c r="G38" i="4" s="1"/>
  <c r="G39" i="4" s="1"/>
  <c r="D38" i="4" l="1"/>
  <c r="G15" i="4"/>
  <c r="G16" i="4" s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<sst xmlns="http://schemas.openxmlformats.org/spreadsheetml/2006/main" count="51" uniqueCount="30">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</sst>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1495425</xdr:colOff>
      <xdr:row>49</xdr:row>
      <xdr:rowOff>19050</xdr:rowOff>
    </xdr:from>
    <xdr:to>
      <xdr:col>6</xdr:col>
      <xdr:colOff>914400</xdr:colOff>
      <xdr:row>54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1DBBF-C4D8-4CC1-8680-0F2A46A0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90392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29</v>
      </c>
      <c r="B1" s="38"/>
      <c r="C1" s="38"/>
      <c r="D1" s="38"/>
      <c r="E1" s="38"/>
      <c r="F1" s="38"/>
      <c r="G1" s="39"/>
    </row>
    <row r="2" spans="1:7" s="3" customFormat="1" x14ac:dyDescent="0.2">
      <c r="A2" s="26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7" t="s">
        <v>5</v>
      </c>
      <c r="B4" s="11">
        <v>0</v>
      </c>
      <c r="C4" s="11">
        <v>0</v>
      </c>
      <c r="D4" s="11">
        <f>+B4+C4</f>
        <v>0</v>
      </c>
      <c r="E4" s="11">
        <v>0</v>
      </c>
      <c r="F4" s="11">
        <v>0</v>
      </c>
      <c r="G4" s="11">
        <f>+F4-B4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>+B5+C5</f>
        <v>0</v>
      </c>
      <c r="E5" s="12">
        <v>0</v>
      </c>
      <c r="F5" s="12">
        <v>0</v>
      </c>
      <c r="G5" s="12">
        <f t="shared" ref="G5:G13" si="0">+F5-B5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ref="D6:D13" si="1">+B6+C6</f>
        <v>0</v>
      </c>
      <c r="E6" s="12">
        <v>0</v>
      </c>
      <c r="F6" s="12">
        <v>0</v>
      </c>
      <c r="G6" s="12">
        <f t="shared" si="0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1"/>
        <v>0</v>
      </c>
      <c r="E7" s="12">
        <v>0</v>
      </c>
      <c r="F7" s="12">
        <v>0</v>
      </c>
      <c r="G7" s="12">
        <f t="shared" si="0"/>
        <v>0</v>
      </c>
    </row>
    <row r="8" spans="1:7" x14ac:dyDescent="0.2">
      <c r="A8" s="29" t="s">
        <v>9</v>
      </c>
      <c r="B8" s="12">
        <v>18610772</v>
      </c>
      <c r="C8" s="12">
        <v>0</v>
      </c>
      <c r="D8" s="12">
        <f t="shared" si="1"/>
        <v>18610772</v>
      </c>
      <c r="E8" s="12">
        <v>16187811.289999999</v>
      </c>
      <c r="F8" s="12">
        <v>16187811.289999999</v>
      </c>
      <c r="G8" s="12">
        <f t="shared" si="0"/>
        <v>-2422960.7100000009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1"/>
        <v>0</v>
      </c>
      <c r="E9" s="12">
        <v>0</v>
      </c>
      <c r="F9" s="12">
        <v>0</v>
      </c>
      <c r="G9" s="12">
        <f t="shared" si="0"/>
        <v>0</v>
      </c>
    </row>
    <row r="10" spans="1:7" x14ac:dyDescent="0.2">
      <c r="A10" s="27" t="s">
        <v>11</v>
      </c>
      <c r="B10" s="12">
        <v>36825500</v>
      </c>
      <c r="C10" s="12">
        <v>0</v>
      </c>
      <c r="D10" s="12">
        <f t="shared" si="1"/>
        <v>36825500</v>
      </c>
      <c r="E10" s="12">
        <v>21702437.260000002</v>
      </c>
      <c r="F10" s="12">
        <v>21702437.260000002</v>
      </c>
      <c r="G10" s="12">
        <f t="shared" si="0"/>
        <v>-15123062.739999998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f t="shared" si="1"/>
        <v>0</v>
      </c>
      <c r="E11" s="12">
        <v>0</v>
      </c>
      <c r="F11" s="12">
        <v>0</v>
      </c>
      <c r="G11" s="12">
        <f t="shared" si="0"/>
        <v>0</v>
      </c>
    </row>
    <row r="12" spans="1:7" ht="22.5" x14ac:dyDescent="0.2">
      <c r="A12" s="27" t="s">
        <v>12</v>
      </c>
      <c r="B12" s="12">
        <v>81191055</v>
      </c>
      <c r="C12" s="12">
        <v>0</v>
      </c>
      <c r="D12" s="12">
        <f t="shared" si="1"/>
        <v>81191055</v>
      </c>
      <c r="E12" s="12">
        <v>56421230.530000001</v>
      </c>
      <c r="F12" s="12">
        <v>56421230.530000001</v>
      </c>
      <c r="G12" s="12">
        <f t="shared" si="0"/>
        <v>-24769824.469999999</v>
      </c>
    </row>
    <row r="13" spans="1:7" x14ac:dyDescent="0.2">
      <c r="A13" s="27" t="s">
        <v>13</v>
      </c>
      <c r="B13" s="12">
        <v>0</v>
      </c>
      <c r="C13" s="12">
        <v>4261680</v>
      </c>
      <c r="D13" s="12">
        <f t="shared" si="1"/>
        <v>4261680</v>
      </c>
      <c r="E13" s="12">
        <v>0</v>
      </c>
      <c r="F13" s="12">
        <v>0</v>
      </c>
      <c r="G13" s="12">
        <f t="shared" si="0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f>+B4+B5+B6+B7+B8+B9+B10+B11+B12+B13</f>
        <v>136627327</v>
      </c>
      <c r="C15" s="32">
        <f t="shared" ref="C15:G15" si="2">+C4+C5+C6+C7+C8+C9+C10+C11+C12+C13</f>
        <v>4261680</v>
      </c>
      <c r="D15" s="32">
        <f t="shared" si="2"/>
        <v>140889007</v>
      </c>
      <c r="E15" s="32">
        <f t="shared" si="2"/>
        <v>94311479.079999998</v>
      </c>
      <c r="F15" s="21">
        <f t="shared" si="2"/>
        <v>94311479.079999998</v>
      </c>
      <c r="G15" s="13">
        <f t="shared" si="2"/>
        <v>-42315847.920000002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f>IF(G15&gt;0,G15,0)</f>
        <v>0</v>
      </c>
    </row>
    <row r="17" spans="1:7" ht="10.5" customHeight="1" x14ac:dyDescent="0.2">
      <c r="A17" s="25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3" t="s">
        <v>15</v>
      </c>
      <c r="B19" s="13">
        <f>+B20+B21+B22+B23+B24+B25+B26+B27</f>
        <v>0</v>
      </c>
      <c r="C19" s="13">
        <f t="shared" ref="C19:G19" si="3">+C20+C21+C22+C23+C24+C25+C26+C27</f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4">+B20+C20</f>
        <v>0</v>
      </c>
      <c r="E20" s="14">
        <v>0</v>
      </c>
      <c r="F20" s="14">
        <v>0</v>
      </c>
      <c r="G20" s="14">
        <f>+F20-B20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ref="G21:G27" si="5">+F21-B21</f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4"/>
        <v>0</v>
      </c>
      <c r="E27" s="14">
        <v>0</v>
      </c>
      <c r="F27" s="14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>+B30+B31+B32+B33</f>
        <v>136627327</v>
      </c>
      <c r="C29" s="15">
        <f t="shared" ref="C29:G29" si="6">+C30+C31+C32+C33</f>
        <v>0</v>
      </c>
      <c r="D29" s="15">
        <f t="shared" si="6"/>
        <v>136627327</v>
      </c>
      <c r="E29" s="15">
        <f t="shared" si="6"/>
        <v>94311479.079999998</v>
      </c>
      <c r="F29" s="15">
        <f t="shared" si="6"/>
        <v>94311479.079999998</v>
      </c>
      <c r="G29" s="15">
        <f t="shared" si="6"/>
        <v>-42315847.920000002</v>
      </c>
    </row>
    <row r="30" spans="1:7" x14ac:dyDescent="0.2">
      <c r="A30" s="29" t="s">
        <v>6</v>
      </c>
      <c r="B30" s="14">
        <v>0</v>
      </c>
      <c r="C30" s="14">
        <v>0</v>
      </c>
      <c r="D30" s="14">
        <f t="shared" ref="D30:D33" si="7">+B30+C30</f>
        <v>0</v>
      </c>
      <c r="E30" s="14">
        <v>0</v>
      </c>
      <c r="F30" s="14">
        <v>0</v>
      </c>
      <c r="G30" s="14">
        <f t="shared" ref="G30:G33" si="8">+F30-B30</f>
        <v>0</v>
      </c>
    </row>
    <row r="31" spans="1:7" x14ac:dyDescent="0.2">
      <c r="A31" s="29" t="s">
        <v>9</v>
      </c>
      <c r="B31" s="14">
        <v>18610772</v>
      </c>
      <c r="C31" s="14">
        <v>0</v>
      </c>
      <c r="D31" s="14">
        <f t="shared" si="7"/>
        <v>18610772</v>
      </c>
      <c r="E31" s="14">
        <v>16187811.289999999</v>
      </c>
      <c r="F31" s="14">
        <v>16187811.289999999</v>
      </c>
      <c r="G31" s="14">
        <f t="shared" si="8"/>
        <v>-2422960.7100000009</v>
      </c>
    </row>
    <row r="32" spans="1:7" ht="22.5" x14ac:dyDescent="0.2">
      <c r="A32" s="29" t="s">
        <v>19</v>
      </c>
      <c r="B32" s="14">
        <v>36825500</v>
      </c>
      <c r="C32" s="14">
        <v>0</v>
      </c>
      <c r="D32" s="14">
        <f t="shared" si="7"/>
        <v>36825500</v>
      </c>
      <c r="E32" s="14">
        <v>21702437.260000002</v>
      </c>
      <c r="F32" s="14">
        <v>21702437.260000002</v>
      </c>
      <c r="G32" s="14">
        <f t="shared" si="8"/>
        <v>-15123062.739999998</v>
      </c>
    </row>
    <row r="33" spans="1:7" ht="22.5" x14ac:dyDescent="0.2">
      <c r="A33" s="29" t="s">
        <v>12</v>
      </c>
      <c r="B33" s="14">
        <v>81191055</v>
      </c>
      <c r="C33" s="14">
        <v>0</v>
      </c>
      <c r="D33" s="14">
        <f t="shared" si="7"/>
        <v>81191055</v>
      </c>
      <c r="E33" s="14">
        <v>56421230.530000001</v>
      </c>
      <c r="F33" s="14">
        <v>56421230.530000001</v>
      </c>
      <c r="G33" s="14">
        <f t="shared" si="8"/>
        <v>-24769824.469999999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>B36</f>
        <v>0</v>
      </c>
      <c r="C35" s="15">
        <f>C36</f>
        <v>4261680</v>
      </c>
      <c r="D35" s="15">
        <f t="shared" ref="D35:G35" si="9">D36</f>
        <v>4261680</v>
      </c>
      <c r="E35" s="15">
        <f t="shared" si="9"/>
        <v>0</v>
      </c>
      <c r="F35" s="15">
        <f t="shared" si="9"/>
        <v>0</v>
      </c>
      <c r="G35" s="15">
        <f t="shared" si="9"/>
        <v>0</v>
      </c>
    </row>
    <row r="36" spans="1:7" x14ac:dyDescent="0.2">
      <c r="A36" s="29" t="s">
        <v>13</v>
      </c>
      <c r="B36" s="14">
        <v>0</v>
      </c>
      <c r="C36" s="14">
        <v>4261680</v>
      </c>
      <c r="D36" s="14">
        <f>+B36+C36</f>
        <v>4261680</v>
      </c>
      <c r="E36" s="14">
        <v>0</v>
      </c>
      <c r="F36" s="14">
        <v>0</v>
      </c>
      <c r="G36" s="14">
        <f>+F36-B36</f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+B19+B29+B35</f>
        <v>136627327</v>
      </c>
      <c r="C38" s="32">
        <f t="shared" ref="C38:G38" si="10">+C19+C29+C35</f>
        <v>4261680</v>
      </c>
      <c r="D38" s="32">
        <f t="shared" si="10"/>
        <v>140889007</v>
      </c>
      <c r="E38" s="32">
        <f t="shared" si="10"/>
        <v>94311479.079999998</v>
      </c>
      <c r="F38" s="32">
        <f t="shared" si="10"/>
        <v>94311479.079999998</v>
      </c>
      <c r="G38" s="13">
        <f t="shared" si="10"/>
        <v>-42315847.920000002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f>IF(G38&gt;0,G38,0)</f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ht="22.5" customHeight="1" x14ac:dyDescent="0.2">
      <c r="A43" s="36" t="s">
        <v>25</v>
      </c>
      <c r="B43" s="36"/>
      <c r="C43" s="36"/>
      <c r="D43" s="36"/>
      <c r="E43" s="36"/>
      <c r="F43" s="36"/>
      <c r="G43" s="36"/>
    </row>
    <row r="45" spans="1:7" x14ac:dyDescent="0.2">
      <c r="A45" s="2" t="s">
        <v>28</v>
      </c>
    </row>
    <row r="47" spans="1:7" x14ac:dyDescent="0.2">
      <c r="E47" s="35"/>
      <c r="F47" s="35"/>
    </row>
    <row r="48" spans="1:7" x14ac:dyDescent="0.2">
      <c r="E48" s="35"/>
      <c r="F48" s="35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19685039370078741" right="0.19685039370078741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2025-10-15T17:13:07Z</cp:lastPrinted>
  <dcterms:created xsi:type="dcterms:W3CDTF">2012-12-11T20:48:19Z</dcterms:created>
  <dcterms:modified xsi:type="dcterms:W3CDTF">2025-10-20T15:57:20Z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